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twdistricthealth-my.sharepoint.com/personal/andrea_freeman_mtwdh_org/Documents/afreeman/Andrea Freeman/Budget Prep 2023-2024/"/>
    </mc:Choice>
  </mc:AlternateContent>
  <xr:revisionPtr revIDLastSave="176" documentId="8_{BE5807EA-8E43-44F7-9222-E4D428CD70CD}" xr6:coauthVersionLast="47" xr6:coauthVersionMax="47" xr10:uidLastSave="{775D8AAF-80F3-4453-A1BD-6E0DA3C1F96A}"/>
  <bookViews>
    <workbookView xWindow="-30828" yWindow="-108" windowWidth="30936" windowHeight="16776" xr2:uid="{4BEEDCD2-5E4C-48E7-932A-BD40F14AA2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9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6" i="1"/>
  <c r="D43" i="1"/>
  <c r="F43" i="1"/>
  <c r="D42" i="1"/>
  <c r="F42" i="1" s="1"/>
  <c r="D41" i="1"/>
  <c r="F41" i="1" s="1"/>
  <c r="D15" i="1"/>
  <c r="F15" i="1" s="1"/>
  <c r="D32" i="1"/>
  <c r="F32" i="1" s="1"/>
  <c r="D10" i="1"/>
  <c r="F10" i="1" s="1"/>
  <c r="D45" i="1" l="1"/>
  <c r="F45" i="1" s="1"/>
  <c r="E49" i="1" l="1"/>
  <c r="D35" i="1" l="1"/>
  <c r="F35" i="1" s="1"/>
  <c r="C49" i="1" l="1"/>
  <c r="B49" i="1"/>
  <c r="D7" i="1"/>
  <c r="F7" i="1" s="1"/>
  <c r="D8" i="1"/>
  <c r="F8" i="1" s="1"/>
  <c r="D9" i="1"/>
  <c r="F9" i="1" s="1"/>
  <c r="D11" i="1"/>
  <c r="F11" i="1" s="1"/>
  <c r="D12" i="1"/>
  <c r="F12" i="1" s="1"/>
  <c r="D13" i="1"/>
  <c r="F13" i="1" s="1"/>
  <c r="D14" i="1"/>
  <c r="F14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3" i="1"/>
  <c r="F33" i="1" s="1"/>
  <c r="D34" i="1"/>
  <c r="F34" i="1" s="1"/>
  <c r="D36" i="1"/>
  <c r="F36" i="1" s="1"/>
  <c r="D37" i="1"/>
  <c r="F37" i="1" s="1"/>
  <c r="D38" i="1"/>
  <c r="F38" i="1" s="1"/>
  <c r="D39" i="1"/>
  <c r="F39" i="1" s="1"/>
  <c r="D40" i="1"/>
  <c r="F40" i="1" s="1"/>
  <c r="D44" i="1"/>
  <c r="F44" i="1" s="1"/>
  <c r="D46" i="1"/>
  <c r="F46" i="1" s="1"/>
  <c r="D47" i="1"/>
  <c r="F47" i="1" s="1"/>
  <c r="D6" i="1"/>
  <c r="F6" i="1" s="1"/>
  <c r="F49" i="1" l="1"/>
  <c r="D49" i="1"/>
</calcChain>
</file>

<file path=xl/sharedStrings.xml><?xml version="1.0" encoding="utf-8"?>
<sst xmlns="http://schemas.openxmlformats.org/spreadsheetml/2006/main" count="50" uniqueCount="50">
  <si>
    <t>Budget Projection for</t>
  </si>
  <si>
    <t>Programs</t>
  </si>
  <si>
    <t>Revenue</t>
  </si>
  <si>
    <t>Expenditures</t>
  </si>
  <si>
    <t>Rev - Exp</t>
  </si>
  <si>
    <t xml:space="preserve">Local Appropriation </t>
  </si>
  <si>
    <t xml:space="preserve">Balance to Transfer </t>
  </si>
  <si>
    <t>General Administration</t>
  </si>
  <si>
    <t>WIC Peer Counselor</t>
  </si>
  <si>
    <t>Food/Lodging</t>
  </si>
  <si>
    <t>Environmental Health</t>
  </si>
  <si>
    <t>Healthy Communities</t>
  </si>
  <si>
    <t>Communicable Disease</t>
  </si>
  <si>
    <t>BCCCP Screening</t>
  </si>
  <si>
    <t>BCCCP Wisewoman</t>
  </si>
  <si>
    <t>Child Health</t>
  </si>
  <si>
    <t>Immunization</t>
  </si>
  <si>
    <t>WIC Administration</t>
  </si>
  <si>
    <t>WIC Client Services</t>
  </si>
  <si>
    <t>WIC Nutrition</t>
  </si>
  <si>
    <t>WIC Breastfeeding</t>
  </si>
  <si>
    <t>Family Planning</t>
  </si>
  <si>
    <t>Maternal Health</t>
  </si>
  <si>
    <t>Adult Health</t>
  </si>
  <si>
    <t>Tuberculosis</t>
  </si>
  <si>
    <t>Primary Care</t>
  </si>
  <si>
    <t>Other Services</t>
  </si>
  <si>
    <t>Prepardness</t>
  </si>
  <si>
    <t>School Nurse - MTW</t>
  </si>
  <si>
    <t>Minority Diabetes Prev Program</t>
  </si>
  <si>
    <t>Behavior Health</t>
  </si>
  <si>
    <t>JJDP - Martin</t>
  </si>
  <si>
    <t>Child Care Hlth Consultant - Martin</t>
  </si>
  <si>
    <t>Dental</t>
  </si>
  <si>
    <t>Medication Assistant (MARP)</t>
  </si>
  <si>
    <t>Tyrrell Dental Clinic</t>
  </si>
  <si>
    <t>Dental Van</t>
  </si>
  <si>
    <t>Home Care Administration</t>
  </si>
  <si>
    <t>Aging - MC Senior Center</t>
  </si>
  <si>
    <t>CLC Core Strategies</t>
  </si>
  <si>
    <t>District 2 Recovery Court</t>
  </si>
  <si>
    <t>AUBP Payments</t>
  </si>
  <si>
    <t>Comprehensive Suicide Prevention</t>
  </si>
  <si>
    <t>CMARC</t>
  </si>
  <si>
    <t>CMHARP</t>
  </si>
  <si>
    <t>Local Workforce Development</t>
  </si>
  <si>
    <t>Family-Centered Justice Soliciation</t>
  </si>
  <si>
    <t>Vital Strategies</t>
  </si>
  <si>
    <t>Workforce Development Mini Grant</t>
  </si>
  <si>
    <t>FY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</si>
</sst>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3" fontId="0" fillId="0" borderId="0" xfId="0" applyNumberForma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936E-70BE-48F4-8759-6E4B76D2962C}">
  <sheetPr>
    <pageSetUpPr fitToPage="1"/>
  </sheetPr>
  <dimension ref="A1:H55"/>
  <sheetViews>
    <sheetView tabSelected="1" topLeftCell="A15" workbookViewId="0">
      <selection activeCell="C47" sqref="C47"/>
    </sheetView>
  </sheetViews>
  <sheetFormatPr defaultRowHeight="15" x14ac:dyDescent="0.25"/>
  <cols>
    <col min="1" max="1" width="32.28515625" bestFit="1" customWidth="1"/>
    <col min="2" max="2" width="28.5703125" bestFit="1" customWidth="1"/>
    <col min="3" max="3" width="12.7109375" bestFit="1" customWidth="1"/>
    <col min="4" max="4" width="9.85546875" bestFit="1" customWidth="1"/>
    <col min="5" max="5" width="19" bestFit="1" customWidth="1"/>
    <col min="6" max="6" width="18.5703125" bestFit="1" customWidth="1"/>
    <col min="7" max="7" width="8.7109375" bestFit="1" customWidth="1"/>
  </cols>
  <sheetData>
    <row r="1" spans="1:8" s="1" customFormat="1" x14ac:dyDescent="0.25">
      <c r="A1" s="1" t="s">
        <v>0</v>
      </c>
    </row>
    <row r="2" spans="1:8" s="1" customFormat="1" x14ac:dyDescent="0.25">
      <c r="A2" s="1" t="s">
        <v>49</v>
      </c>
    </row>
    <row r="3" spans="1:8" s="1" customFormat="1" x14ac:dyDescent="0.25"/>
    <row r="4" spans="1:8" s="1" customFormat="1" x14ac:dyDescent="0.25"/>
    <row r="5" spans="1:8" s="1" customFormat="1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</row>
    <row r="6" spans="1:8" x14ac:dyDescent="0.25">
      <c r="A6" t="s">
        <v>7</v>
      </c>
      <c r="B6" s="2">
        <v>432358</v>
      </c>
      <c r="C6" s="2">
        <v>524624</v>
      </c>
      <c r="D6" s="2">
        <f>B6-C6</f>
        <v>-92266</v>
      </c>
      <c r="E6" s="2">
        <v>5460</v>
      </c>
      <c r="F6" s="2">
        <f>D6+E6</f>
        <v>-86806</v>
      </c>
      <c r="H6" s="2">
        <f>B6+E6</f>
        <v>437818</v>
      </c>
    </row>
    <row r="7" spans="1:8" x14ac:dyDescent="0.25">
      <c r="A7" t="s">
        <v>8</v>
      </c>
      <c r="B7" s="2">
        <v>22000</v>
      </c>
      <c r="C7" s="2">
        <v>39056</v>
      </c>
      <c r="D7" s="2">
        <f t="shared" ref="D7:D47" si="0">B7-C7</f>
        <v>-17056</v>
      </c>
      <c r="E7" s="2"/>
      <c r="F7" s="2">
        <f t="shared" ref="F7:F47" si="1">D7+E7</f>
        <v>-17056</v>
      </c>
      <c r="H7" s="2">
        <f t="shared" ref="H7:H47" si="2">B7+E7</f>
        <v>22000</v>
      </c>
    </row>
    <row r="8" spans="1:8" x14ac:dyDescent="0.25">
      <c r="A8" t="s">
        <v>9</v>
      </c>
      <c r="B8" s="2">
        <v>2782</v>
      </c>
      <c r="C8" s="2">
        <v>141409</v>
      </c>
      <c r="D8" s="2">
        <f t="shared" si="0"/>
        <v>-138627</v>
      </c>
      <c r="E8" s="2">
        <v>138627</v>
      </c>
      <c r="F8" s="2">
        <f t="shared" si="1"/>
        <v>0</v>
      </c>
      <c r="H8" s="2">
        <f t="shared" si="2"/>
        <v>141409</v>
      </c>
    </row>
    <row r="9" spans="1:8" x14ac:dyDescent="0.25">
      <c r="A9" t="s">
        <v>10</v>
      </c>
      <c r="B9" s="2">
        <v>71896</v>
      </c>
      <c r="C9" s="2">
        <v>178840</v>
      </c>
      <c r="D9" s="2">
        <f t="shared" si="0"/>
        <v>-106944</v>
      </c>
      <c r="E9" s="2">
        <v>106944</v>
      </c>
      <c r="F9" s="2">
        <f t="shared" si="1"/>
        <v>0</v>
      </c>
      <c r="H9" s="2">
        <f t="shared" si="2"/>
        <v>178840</v>
      </c>
    </row>
    <row r="10" spans="1:8" x14ac:dyDescent="0.25">
      <c r="A10" t="s">
        <v>41</v>
      </c>
      <c r="B10" s="2">
        <v>167085</v>
      </c>
      <c r="C10" s="2">
        <v>137868</v>
      </c>
      <c r="D10" s="2">
        <f t="shared" si="0"/>
        <v>29217</v>
      </c>
      <c r="E10" s="2"/>
      <c r="F10" s="2">
        <f t="shared" si="1"/>
        <v>29217</v>
      </c>
      <c r="H10" s="2">
        <f t="shared" si="2"/>
        <v>167085</v>
      </c>
    </row>
    <row r="11" spans="1:8" x14ac:dyDescent="0.25">
      <c r="A11" t="s">
        <v>11</v>
      </c>
      <c r="B11" s="2">
        <v>109584</v>
      </c>
      <c r="C11" s="2">
        <v>109584</v>
      </c>
      <c r="D11" s="2">
        <f t="shared" si="0"/>
        <v>0</v>
      </c>
      <c r="E11" s="2"/>
      <c r="F11" s="2">
        <f t="shared" si="1"/>
        <v>0</v>
      </c>
      <c r="H11" s="2">
        <f t="shared" si="2"/>
        <v>109584</v>
      </c>
    </row>
    <row r="12" spans="1:8" x14ac:dyDescent="0.25">
      <c r="A12" t="s">
        <v>12</v>
      </c>
      <c r="B12" s="2">
        <v>52750</v>
      </c>
      <c r="C12" s="2">
        <v>309237</v>
      </c>
      <c r="D12" s="2">
        <f t="shared" si="0"/>
        <v>-256487</v>
      </c>
      <c r="E12" s="2">
        <v>125000</v>
      </c>
      <c r="F12" s="2">
        <f t="shared" si="1"/>
        <v>-131487</v>
      </c>
      <c r="H12" s="2">
        <f t="shared" si="2"/>
        <v>177750</v>
      </c>
    </row>
    <row r="13" spans="1:8" x14ac:dyDescent="0.25">
      <c r="A13" t="s">
        <v>13</v>
      </c>
      <c r="B13" s="2">
        <v>15625</v>
      </c>
      <c r="C13" s="2">
        <v>15625</v>
      </c>
      <c r="D13" s="2">
        <f t="shared" si="0"/>
        <v>0</v>
      </c>
      <c r="E13" s="2"/>
      <c r="F13" s="2">
        <f t="shared" si="1"/>
        <v>0</v>
      </c>
      <c r="H13" s="2">
        <f t="shared" si="2"/>
        <v>15625</v>
      </c>
    </row>
    <row r="14" spans="1:8" x14ac:dyDescent="0.25">
      <c r="A14" t="s">
        <v>14</v>
      </c>
      <c r="B14" s="2">
        <v>8525</v>
      </c>
      <c r="C14" s="2">
        <v>8525</v>
      </c>
      <c r="D14" s="2">
        <f t="shared" si="0"/>
        <v>0</v>
      </c>
      <c r="E14" s="2"/>
      <c r="F14" s="2">
        <f t="shared" si="1"/>
        <v>0</v>
      </c>
      <c r="H14" s="2">
        <f t="shared" si="2"/>
        <v>8525</v>
      </c>
    </row>
    <row r="15" spans="1:8" x14ac:dyDescent="0.25">
      <c r="A15" t="s">
        <v>45</v>
      </c>
      <c r="B15" s="2">
        <v>137098</v>
      </c>
      <c r="C15" s="2">
        <v>137098</v>
      </c>
      <c r="D15" s="2">
        <f t="shared" si="0"/>
        <v>0</v>
      </c>
      <c r="E15" s="2"/>
      <c r="F15" s="2">
        <f t="shared" si="1"/>
        <v>0</v>
      </c>
      <c r="H15" s="2">
        <f t="shared" si="2"/>
        <v>137098</v>
      </c>
    </row>
    <row r="16" spans="1:8" x14ac:dyDescent="0.25">
      <c r="A16" t="s">
        <v>15</v>
      </c>
      <c r="B16" s="2">
        <v>267827</v>
      </c>
      <c r="C16" s="2">
        <v>564096</v>
      </c>
      <c r="D16" s="2">
        <f t="shared" si="0"/>
        <v>-296269</v>
      </c>
      <c r="E16" s="2">
        <v>155001</v>
      </c>
      <c r="F16" s="2">
        <f t="shared" si="1"/>
        <v>-141268</v>
      </c>
      <c r="H16" s="2">
        <f t="shared" si="2"/>
        <v>422828</v>
      </c>
    </row>
    <row r="17" spans="1:8" x14ac:dyDescent="0.25">
      <c r="A17" t="s">
        <v>16</v>
      </c>
      <c r="B17" s="2">
        <v>57217</v>
      </c>
      <c r="C17" s="2">
        <v>96068</v>
      </c>
      <c r="D17" s="2">
        <f t="shared" si="0"/>
        <v>-38851</v>
      </c>
      <c r="E17" s="2">
        <v>38851</v>
      </c>
      <c r="F17" s="2">
        <f t="shared" si="1"/>
        <v>0</v>
      </c>
      <c r="H17" s="2">
        <f t="shared" si="2"/>
        <v>96068</v>
      </c>
    </row>
    <row r="18" spans="1:8" x14ac:dyDescent="0.25">
      <c r="A18" t="s">
        <v>43</v>
      </c>
      <c r="B18" s="2">
        <v>91917</v>
      </c>
      <c r="C18" s="2">
        <v>109579</v>
      </c>
      <c r="D18" s="2">
        <f t="shared" si="0"/>
        <v>-17662</v>
      </c>
      <c r="E18" s="2"/>
      <c r="F18" s="2">
        <f t="shared" si="1"/>
        <v>-17662</v>
      </c>
      <c r="H18" s="2">
        <f t="shared" si="2"/>
        <v>91917</v>
      </c>
    </row>
    <row r="19" spans="1:8" x14ac:dyDescent="0.25">
      <c r="A19" t="s">
        <v>17</v>
      </c>
      <c r="B19" s="2">
        <v>3614</v>
      </c>
      <c r="C19" s="2">
        <v>3614</v>
      </c>
      <c r="D19" s="2">
        <f t="shared" si="0"/>
        <v>0</v>
      </c>
      <c r="E19" s="2"/>
      <c r="F19" s="2">
        <f t="shared" si="1"/>
        <v>0</v>
      </c>
      <c r="H19" s="2">
        <f t="shared" si="2"/>
        <v>3614</v>
      </c>
    </row>
    <row r="20" spans="1:8" x14ac:dyDescent="0.25">
      <c r="A20" t="s">
        <v>18</v>
      </c>
      <c r="B20" s="2">
        <v>175505</v>
      </c>
      <c r="C20" s="2">
        <v>269211</v>
      </c>
      <c r="D20" s="2">
        <f t="shared" si="0"/>
        <v>-93706</v>
      </c>
      <c r="E20" s="2">
        <v>15798</v>
      </c>
      <c r="F20" s="2">
        <f t="shared" si="1"/>
        <v>-77908</v>
      </c>
      <c r="H20" s="2">
        <f t="shared" si="2"/>
        <v>191303</v>
      </c>
    </row>
    <row r="21" spans="1:8" x14ac:dyDescent="0.25">
      <c r="A21" t="s">
        <v>19</v>
      </c>
      <c r="B21" s="2">
        <v>55353</v>
      </c>
      <c r="C21" s="2">
        <v>55353</v>
      </c>
      <c r="D21" s="2">
        <f t="shared" si="0"/>
        <v>0</v>
      </c>
      <c r="E21" s="2"/>
      <c r="F21" s="2">
        <f t="shared" si="1"/>
        <v>0</v>
      </c>
      <c r="H21" s="2">
        <f t="shared" si="2"/>
        <v>55353</v>
      </c>
    </row>
    <row r="22" spans="1:8" x14ac:dyDescent="0.25">
      <c r="A22" t="s">
        <v>20</v>
      </c>
      <c r="B22" s="2">
        <v>39627</v>
      </c>
      <c r="C22" s="2">
        <v>39627</v>
      </c>
      <c r="D22" s="2">
        <f t="shared" si="0"/>
        <v>0</v>
      </c>
      <c r="E22" s="2"/>
      <c r="F22" s="2">
        <f t="shared" si="1"/>
        <v>0</v>
      </c>
      <c r="H22" s="2">
        <f t="shared" si="2"/>
        <v>39627</v>
      </c>
    </row>
    <row r="23" spans="1:8" x14ac:dyDescent="0.25">
      <c r="A23" t="s">
        <v>21</v>
      </c>
      <c r="B23" s="2">
        <v>438597</v>
      </c>
      <c r="C23" s="2">
        <v>431636</v>
      </c>
      <c r="D23" s="2">
        <f t="shared" si="0"/>
        <v>6961</v>
      </c>
      <c r="E23" s="2"/>
      <c r="F23" s="2">
        <f t="shared" si="1"/>
        <v>6961</v>
      </c>
      <c r="H23" s="2">
        <f t="shared" si="2"/>
        <v>438597</v>
      </c>
    </row>
    <row r="24" spans="1:8" x14ac:dyDescent="0.25">
      <c r="A24" t="s">
        <v>22</v>
      </c>
      <c r="B24" s="2">
        <v>95928</v>
      </c>
      <c r="C24" s="2">
        <v>190971</v>
      </c>
      <c r="D24" s="2">
        <f t="shared" si="0"/>
        <v>-95043</v>
      </c>
      <c r="E24" s="2">
        <v>21259</v>
      </c>
      <c r="F24" s="2">
        <f t="shared" si="1"/>
        <v>-73784</v>
      </c>
      <c r="H24" s="2">
        <f t="shared" si="2"/>
        <v>117187</v>
      </c>
    </row>
    <row r="25" spans="1:8" x14ac:dyDescent="0.25">
      <c r="A25" t="s">
        <v>44</v>
      </c>
      <c r="B25" s="2">
        <v>180319</v>
      </c>
      <c r="C25" s="2">
        <v>185851</v>
      </c>
      <c r="D25" s="2">
        <f t="shared" si="0"/>
        <v>-5532</v>
      </c>
      <c r="E25" s="2"/>
      <c r="F25" s="2">
        <f t="shared" si="1"/>
        <v>-5532</v>
      </c>
      <c r="H25" s="2">
        <f t="shared" si="2"/>
        <v>180319</v>
      </c>
    </row>
    <row r="26" spans="1:8" x14ac:dyDescent="0.25">
      <c r="A26" t="s">
        <v>23</v>
      </c>
      <c r="B26" s="2">
        <v>8813</v>
      </c>
      <c r="C26" s="2">
        <v>81180</v>
      </c>
      <c r="D26" s="2">
        <f t="shared" si="0"/>
        <v>-72367</v>
      </c>
      <c r="E26" s="2"/>
      <c r="F26" s="2">
        <f t="shared" si="1"/>
        <v>-72367</v>
      </c>
      <c r="H26" s="2">
        <f t="shared" si="2"/>
        <v>8813</v>
      </c>
    </row>
    <row r="27" spans="1:8" x14ac:dyDescent="0.25">
      <c r="A27" t="s">
        <v>24</v>
      </c>
      <c r="B27" s="2">
        <v>48526</v>
      </c>
      <c r="C27" s="2">
        <v>48526</v>
      </c>
      <c r="D27" s="2">
        <f t="shared" si="0"/>
        <v>0</v>
      </c>
      <c r="E27" s="2"/>
      <c r="F27" s="2">
        <f t="shared" si="1"/>
        <v>0</v>
      </c>
      <c r="H27" s="2">
        <f t="shared" si="2"/>
        <v>48526</v>
      </c>
    </row>
    <row r="28" spans="1:8" x14ac:dyDescent="0.25">
      <c r="A28" t="s">
        <v>25</v>
      </c>
      <c r="B28" s="2">
        <v>109358</v>
      </c>
      <c r="C28" s="2">
        <v>229354</v>
      </c>
      <c r="D28" s="2">
        <f t="shared" si="0"/>
        <v>-119996</v>
      </c>
      <c r="E28" s="2"/>
      <c r="F28" s="2">
        <f t="shared" si="1"/>
        <v>-119996</v>
      </c>
      <c r="H28" s="2">
        <f t="shared" si="2"/>
        <v>109358</v>
      </c>
    </row>
    <row r="29" spans="1:8" x14ac:dyDescent="0.25">
      <c r="A29" t="s">
        <v>26</v>
      </c>
      <c r="B29" s="2">
        <v>144091</v>
      </c>
      <c r="C29" s="2">
        <v>209154</v>
      </c>
      <c r="D29" s="2">
        <f t="shared" si="0"/>
        <v>-65063</v>
      </c>
      <c r="E29" s="2"/>
      <c r="F29" s="2">
        <f t="shared" si="1"/>
        <v>-65063</v>
      </c>
      <c r="H29" s="2">
        <f t="shared" si="2"/>
        <v>144091</v>
      </c>
    </row>
    <row r="30" spans="1:8" x14ac:dyDescent="0.25">
      <c r="A30" t="s">
        <v>27</v>
      </c>
      <c r="B30" s="2">
        <v>89110</v>
      </c>
      <c r="C30" s="2">
        <v>89110</v>
      </c>
      <c r="D30" s="2">
        <f t="shared" si="0"/>
        <v>0</v>
      </c>
      <c r="E30" s="2"/>
      <c r="F30" s="2">
        <f t="shared" si="1"/>
        <v>0</v>
      </c>
      <c r="H30" s="2">
        <f t="shared" si="2"/>
        <v>89110</v>
      </c>
    </row>
    <row r="31" spans="1:8" x14ac:dyDescent="0.25">
      <c r="A31" t="s">
        <v>28</v>
      </c>
      <c r="B31" s="2">
        <v>200000</v>
      </c>
      <c r="C31" s="2">
        <v>200000</v>
      </c>
      <c r="D31" s="2">
        <f t="shared" si="0"/>
        <v>0</v>
      </c>
      <c r="E31" s="2"/>
      <c r="F31" s="2">
        <f t="shared" si="1"/>
        <v>0</v>
      </c>
      <c r="H31" s="2">
        <f t="shared" si="2"/>
        <v>200000</v>
      </c>
    </row>
    <row r="32" spans="1:8" x14ac:dyDescent="0.25">
      <c r="A32" t="s">
        <v>42</v>
      </c>
      <c r="B32" s="2">
        <v>75000</v>
      </c>
      <c r="C32" s="2">
        <v>75000</v>
      </c>
      <c r="D32" s="2">
        <f t="shared" si="0"/>
        <v>0</v>
      </c>
      <c r="E32" s="2"/>
      <c r="F32" s="2">
        <f t="shared" si="1"/>
        <v>0</v>
      </c>
      <c r="H32" s="2">
        <f t="shared" si="2"/>
        <v>75000</v>
      </c>
    </row>
    <row r="33" spans="1:8" x14ac:dyDescent="0.25">
      <c r="A33" t="s">
        <v>29</v>
      </c>
      <c r="B33" s="2">
        <v>294321</v>
      </c>
      <c r="C33" s="2">
        <v>294321</v>
      </c>
      <c r="D33" s="2">
        <f t="shared" si="0"/>
        <v>0</v>
      </c>
      <c r="E33" s="2"/>
      <c r="F33" s="2">
        <f t="shared" si="1"/>
        <v>0</v>
      </c>
      <c r="H33" s="2">
        <f t="shared" si="2"/>
        <v>294321</v>
      </c>
    </row>
    <row r="34" spans="1:8" x14ac:dyDescent="0.25">
      <c r="A34" t="s">
        <v>30</v>
      </c>
      <c r="B34" s="2">
        <v>58391</v>
      </c>
      <c r="C34" s="2">
        <v>154165</v>
      </c>
      <c r="D34" s="2">
        <f t="shared" si="0"/>
        <v>-95774</v>
      </c>
      <c r="E34" s="2"/>
      <c r="F34" s="2">
        <f t="shared" si="1"/>
        <v>-95774</v>
      </c>
      <c r="H34" s="2">
        <f t="shared" si="2"/>
        <v>58391</v>
      </c>
    </row>
    <row r="35" spans="1:8" x14ac:dyDescent="0.25">
      <c r="A35" t="s">
        <v>39</v>
      </c>
      <c r="B35" s="2">
        <v>14000</v>
      </c>
      <c r="C35" s="2">
        <v>14000</v>
      </c>
      <c r="D35" s="2">
        <f t="shared" si="0"/>
        <v>0</v>
      </c>
      <c r="E35" s="2"/>
      <c r="F35" s="2">
        <f t="shared" si="1"/>
        <v>0</v>
      </c>
      <c r="H35" s="2">
        <f t="shared" si="2"/>
        <v>14000</v>
      </c>
    </row>
    <row r="36" spans="1:8" x14ac:dyDescent="0.25">
      <c r="A36" t="s">
        <v>31</v>
      </c>
      <c r="B36" s="2">
        <v>46081</v>
      </c>
      <c r="C36" s="2">
        <v>48817</v>
      </c>
      <c r="D36" s="2">
        <f t="shared" si="0"/>
        <v>-2736</v>
      </c>
      <c r="E36" s="2"/>
      <c r="F36" s="2">
        <f t="shared" si="1"/>
        <v>-2736</v>
      </c>
      <c r="H36" s="2">
        <f t="shared" si="2"/>
        <v>46081</v>
      </c>
    </row>
    <row r="37" spans="1:8" x14ac:dyDescent="0.25">
      <c r="A37" t="s">
        <v>32</v>
      </c>
      <c r="B37" s="2">
        <v>75200</v>
      </c>
      <c r="C37" s="2">
        <v>112863</v>
      </c>
      <c r="D37" s="2">
        <f t="shared" si="0"/>
        <v>-37663</v>
      </c>
      <c r="E37" s="2"/>
      <c r="F37" s="2">
        <f t="shared" si="1"/>
        <v>-37663</v>
      </c>
      <c r="H37" s="2">
        <f t="shared" si="2"/>
        <v>75200</v>
      </c>
    </row>
    <row r="38" spans="1:8" x14ac:dyDescent="0.25">
      <c r="A38" t="s">
        <v>33</v>
      </c>
      <c r="B38" s="2">
        <v>662584</v>
      </c>
      <c r="C38" s="2">
        <v>443695</v>
      </c>
      <c r="D38" s="2">
        <f t="shared" si="0"/>
        <v>218889</v>
      </c>
      <c r="E38" s="2"/>
      <c r="F38" s="2">
        <f t="shared" si="1"/>
        <v>218889</v>
      </c>
      <c r="H38" s="2">
        <f t="shared" si="2"/>
        <v>662584</v>
      </c>
    </row>
    <row r="39" spans="1:8" x14ac:dyDescent="0.25">
      <c r="A39" t="s">
        <v>34</v>
      </c>
      <c r="B39" s="2">
        <v>26000</v>
      </c>
      <c r="C39" s="2">
        <v>43484</v>
      </c>
      <c r="D39" s="2">
        <f t="shared" si="0"/>
        <v>-17484</v>
      </c>
      <c r="E39" s="2">
        <v>17484</v>
      </c>
      <c r="F39" s="2">
        <f t="shared" si="1"/>
        <v>0</v>
      </c>
      <c r="H39" s="2">
        <f t="shared" si="2"/>
        <v>43484</v>
      </c>
    </row>
    <row r="40" spans="1:8" x14ac:dyDescent="0.25">
      <c r="A40" t="s">
        <v>35</v>
      </c>
      <c r="B40" s="2">
        <v>403242</v>
      </c>
      <c r="C40" s="2">
        <v>344780</v>
      </c>
      <c r="D40" s="2">
        <f t="shared" si="0"/>
        <v>58462</v>
      </c>
      <c r="E40" s="2"/>
      <c r="F40" s="2">
        <f t="shared" si="1"/>
        <v>58462</v>
      </c>
      <c r="H40" s="2">
        <f t="shared" si="2"/>
        <v>403242</v>
      </c>
    </row>
    <row r="41" spans="1:8" x14ac:dyDescent="0.25">
      <c r="A41" t="s">
        <v>46</v>
      </c>
      <c r="B41" s="2">
        <v>61985</v>
      </c>
      <c r="C41" s="2">
        <v>61985</v>
      </c>
      <c r="D41" s="2">
        <f t="shared" si="0"/>
        <v>0</v>
      </c>
      <c r="E41" s="2"/>
      <c r="F41" s="2">
        <f t="shared" si="1"/>
        <v>0</v>
      </c>
      <c r="H41" s="2">
        <f t="shared" si="2"/>
        <v>61985</v>
      </c>
    </row>
    <row r="42" spans="1:8" x14ac:dyDescent="0.25">
      <c r="A42" t="s">
        <v>47</v>
      </c>
      <c r="B42" s="2">
        <v>140000</v>
      </c>
      <c r="C42" s="2">
        <v>141567</v>
      </c>
      <c r="D42" s="2">
        <f t="shared" si="0"/>
        <v>-1567</v>
      </c>
      <c r="E42" s="2"/>
      <c r="F42" s="2">
        <f t="shared" si="1"/>
        <v>-1567</v>
      </c>
      <c r="H42" s="2">
        <f t="shared" si="2"/>
        <v>140000</v>
      </c>
    </row>
    <row r="43" spans="1:8" x14ac:dyDescent="0.25">
      <c r="A43" t="s">
        <v>48</v>
      </c>
      <c r="B43" s="2">
        <v>22995</v>
      </c>
      <c r="C43" s="2">
        <v>22995</v>
      </c>
      <c r="D43" s="2">
        <f t="shared" si="0"/>
        <v>0</v>
      </c>
      <c r="E43" s="2"/>
      <c r="F43" s="2">
        <f t="shared" si="1"/>
        <v>0</v>
      </c>
      <c r="H43" s="2">
        <f t="shared" si="2"/>
        <v>22995</v>
      </c>
    </row>
    <row r="44" spans="1:8" x14ac:dyDescent="0.25">
      <c r="A44" t="s">
        <v>36</v>
      </c>
      <c r="B44" s="2">
        <v>618519</v>
      </c>
      <c r="C44" s="2">
        <v>618519</v>
      </c>
      <c r="D44" s="2">
        <f t="shared" si="0"/>
        <v>0</v>
      </c>
      <c r="E44" s="2"/>
      <c r="F44" s="2">
        <f t="shared" si="1"/>
        <v>0</v>
      </c>
      <c r="H44" s="2">
        <f t="shared" si="2"/>
        <v>618519</v>
      </c>
    </row>
    <row r="45" spans="1:8" x14ac:dyDescent="0.25">
      <c r="A45" t="s">
        <v>40</v>
      </c>
      <c r="B45" s="2">
        <v>94261</v>
      </c>
      <c r="C45" s="2">
        <v>94261</v>
      </c>
      <c r="D45" s="2">
        <f t="shared" si="0"/>
        <v>0</v>
      </c>
      <c r="E45" s="2"/>
      <c r="F45" s="2">
        <f t="shared" si="1"/>
        <v>0</v>
      </c>
      <c r="H45" s="2">
        <f t="shared" si="2"/>
        <v>94261</v>
      </c>
    </row>
    <row r="46" spans="1:8" x14ac:dyDescent="0.25">
      <c r="A46" t="s">
        <v>37</v>
      </c>
      <c r="B46" s="2">
        <v>976336</v>
      </c>
      <c r="C46" s="2">
        <v>1066558</v>
      </c>
      <c r="D46" s="2">
        <f t="shared" si="0"/>
        <v>-90222</v>
      </c>
      <c r="E46" s="2">
        <v>62443</v>
      </c>
      <c r="F46" s="2">
        <f t="shared" si="1"/>
        <v>-27779</v>
      </c>
      <c r="H46" s="2">
        <f t="shared" si="2"/>
        <v>1038779</v>
      </c>
    </row>
    <row r="47" spans="1:8" x14ac:dyDescent="0.25">
      <c r="A47" t="s">
        <v>38</v>
      </c>
      <c r="B47" s="2">
        <v>596</v>
      </c>
      <c r="C47" s="2">
        <v>596</v>
      </c>
      <c r="D47" s="2">
        <f t="shared" si="0"/>
        <v>0</v>
      </c>
      <c r="E47" s="2"/>
      <c r="F47" s="2">
        <f t="shared" si="1"/>
        <v>0</v>
      </c>
      <c r="H47" s="2">
        <f t="shared" si="2"/>
        <v>596</v>
      </c>
    </row>
    <row r="48" spans="1:8" x14ac:dyDescent="0.25">
      <c r="B48" s="2"/>
      <c r="C48" s="2"/>
      <c r="D48" s="2"/>
      <c r="E48" s="2"/>
      <c r="F48" s="2"/>
    </row>
    <row r="49" spans="1:8" x14ac:dyDescent="0.25">
      <c r="B49" s="2">
        <f>SUM(B6:B48)</f>
        <v>6595016</v>
      </c>
      <c r="C49" s="2">
        <f>SUM(C6:C48)</f>
        <v>7942802</v>
      </c>
      <c r="D49" s="2">
        <f>SUM(D6:D48)</f>
        <v>-1347786</v>
      </c>
      <c r="E49" s="2">
        <f>SUM(E6:E48)</f>
        <v>686867</v>
      </c>
      <c r="F49" s="2">
        <f>SUM(F6:F48)</f>
        <v>-660919</v>
      </c>
      <c r="H49" s="2">
        <f>SUM(H6:H48)</f>
        <v>7281883</v>
      </c>
    </row>
    <row r="52" spans="1:8" x14ac:dyDescent="0.25">
      <c r="A52" s="4"/>
      <c r="B52" s="4"/>
      <c r="C52" s="4"/>
      <c r="D52" s="4"/>
      <c r="E52" s="4"/>
      <c r="F52" s="3"/>
      <c r="G52" s="3"/>
    </row>
    <row r="53" spans="1:8" x14ac:dyDescent="0.25">
      <c r="A53" s="5"/>
      <c r="B53" s="5"/>
      <c r="C53" s="5"/>
      <c r="D53" s="5"/>
      <c r="E53" s="5"/>
      <c r="F53" s="5"/>
      <c r="G53" s="6"/>
      <c r="H53" s="2"/>
    </row>
    <row r="54" spans="1:8" x14ac:dyDescent="0.25">
      <c r="A54" s="5"/>
      <c r="B54" s="5"/>
      <c r="C54" s="5"/>
      <c r="D54" s="5"/>
      <c r="E54" s="5"/>
      <c r="F54" s="5"/>
      <c r="G54" s="6"/>
      <c r="H54" s="2"/>
    </row>
    <row r="55" spans="1:8" x14ac:dyDescent="0.25">
      <c r="A55" s="5"/>
      <c r="B55" s="3"/>
      <c r="C55" s="3"/>
      <c r="D55" s="3"/>
      <c r="E55" s="3"/>
      <c r="F55" s="3"/>
      <c r="G55" s="3"/>
    </row>
  </sheetData>
  <printOptions gridLines="1"/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Freeman</dc:creator>
  <cp:lastModifiedBy>Andrea Freeman</cp:lastModifiedBy>
  <cp:lastPrinted>2023-06-06T18:46:18Z</cp:lastPrinted>
  <dcterms:created xsi:type="dcterms:W3CDTF">2019-02-27T22:13:18Z</dcterms:created>
  <dcterms:modified xsi:type="dcterms:W3CDTF">2023-06-08T14:06:43Z</dcterms:modified>
</cp:coreProperties>
</file>