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twdh-my.sharepoint.com/personal/andrea_freeman_mtwdh_org/Documents/afreeman/Andrea Freeman/Budget Preparation 2025-2026/"/>
    </mc:Choice>
  </mc:AlternateContent>
  <xr:revisionPtr revIDLastSave="128" documentId="8_{5D7006EC-C5D8-49CB-9ECA-CCBAACBEA639}" xr6:coauthVersionLast="47" xr6:coauthVersionMax="47" xr10:uidLastSave="{64AAB58A-B8FA-4646-B77B-C86B32E72F5E}"/>
  <bookViews>
    <workbookView xWindow="-30828" yWindow="-108" windowWidth="30936" windowHeight="16776" xr2:uid="{4BEEDCD2-5E4C-48E7-932A-BD40F14AA221}"/>
  </bookViews>
  <sheets>
    <sheet name="Sheet1" sheetId="1" r:id="rId1"/>
  </sheets>
  <definedNames>
    <definedName name="_xlnm.Print_Area" localSheetId="0">Sheet1!$A$1:$H$47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C47" i="1"/>
  <c r="F7" i="1" l="1"/>
  <c r="F43" i="1"/>
  <c r="F40" i="1"/>
  <c r="F39" i="1"/>
  <c r="F30" i="1"/>
  <c r="F31" i="1"/>
  <c r="F41" i="1"/>
  <c r="F38" i="1"/>
  <c r="F10" i="1"/>
  <c r="F44" i="1" l="1"/>
  <c r="E47" i="1" l="1"/>
  <c r="B47" i="1" l="1"/>
  <c r="F8" i="1"/>
  <c r="F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2" i="1"/>
  <c r="F33" i="1"/>
  <c r="F34" i="1"/>
  <c r="F35" i="1"/>
  <c r="F36" i="1"/>
  <c r="F37" i="1"/>
  <c r="F42" i="1"/>
  <c r="F45" i="1"/>
  <c r="F6" i="1"/>
  <c r="F47" i="1" l="1"/>
  <c r="D47" i="1"/>
</calcChain>
</file>

<file path=xl/sharedStrings.xml><?xml version="1.0" encoding="utf-8"?>
<sst xmlns="http://schemas.openxmlformats.org/spreadsheetml/2006/main" count="48" uniqueCount="48">
  <si>
    <t>Budget Projection for</t>
  </si>
  <si>
    <t>Programs</t>
  </si>
  <si>
    <t>Revenue</t>
  </si>
  <si>
    <t>Expenditures</t>
  </si>
  <si>
    <t>Rev - Exp</t>
  </si>
  <si>
    <t xml:space="preserve">Local Appropriation </t>
  </si>
  <si>
    <t xml:space="preserve">Balance to Transfer </t>
  </si>
  <si>
    <t>General Administration</t>
  </si>
  <si>
    <t>Food/Lodging</t>
  </si>
  <si>
    <t>Environmental Health</t>
  </si>
  <si>
    <t>Healthy Communities</t>
  </si>
  <si>
    <t>Communicable Disease</t>
  </si>
  <si>
    <t>BCCCP Screening</t>
  </si>
  <si>
    <t>BCCCP Wisewoman</t>
  </si>
  <si>
    <t>Child Health</t>
  </si>
  <si>
    <t>Immunization</t>
  </si>
  <si>
    <t>WIC Administration</t>
  </si>
  <si>
    <t>WIC Client Services</t>
  </si>
  <si>
    <t>WIC Nutrition</t>
  </si>
  <si>
    <t>WIC Breastfeeding</t>
  </si>
  <si>
    <t>Family Planning</t>
  </si>
  <si>
    <t>Maternal Health</t>
  </si>
  <si>
    <t>Tuberculosis</t>
  </si>
  <si>
    <t>Primary Care</t>
  </si>
  <si>
    <t>Other Services</t>
  </si>
  <si>
    <t>Prepardness</t>
  </si>
  <si>
    <t>School Nurse - MTW</t>
  </si>
  <si>
    <t>Minority Diabetes Prev Program</t>
  </si>
  <si>
    <t>JJDP - Martin</t>
  </si>
  <si>
    <t>Child Care Hlth Consultant - Martin</t>
  </si>
  <si>
    <t>Dental</t>
  </si>
  <si>
    <t>Medication Assistant (MARP)</t>
  </si>
  <si>
    <t>Tyrrell Dental Clinic</t>
  </si>
  <si>
    <t>Dental Van</t>
  </si>
  <si>
    <t>District 2 Recovery Court</t>
  </si>
  <si>
    <t>CMARC</t>
  </si>
  <si>
    <t>Family-Centered Justice Soliciation</t>
  </si>
  <si>
    <t>Vital Strategies</t>
  </si>
  <si>
    <t>Managed Care</t>
  </si>
  <si>
    <t>Reducing Infant Mortality</t>
  </si>
  <si>
    <t>CMHRP</t>
  </si>
  <si>
    <t>Partnership for Overdose Prevention</t>
  </si>
  <si>
    <t>TC Partnership for Success</t>
  </si>
  <si>
    <t>WC Partnership for Success</t>
  </si>
  <si>
    <t>MC Partnership for Success</t>
  </si>
  <si>
    <t>WIC Peer Counselor</t>
  </si>
  <si>
    <t>FY 2025-2026</t>
  </si>
  <si>
    <t>Regional Foundation Capabilities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</si>
</sst>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936E-70BE-48F4-8759-6E4B76D2962C}">
  <sheetPr>
    <pageSetUpPr fitToPage="1"/>
  </sheetPr>
  <dimension ref="A1:M53"/>
  <sheetViews>
    <sheetView tabSelected="1" workbookViewId="0">
      <selection activeCell="B8" sqref="B8"/>
    </sheetView>
  </sheetViews>
  <sheetFormatPr defaultRowHeight="15" x14ac:dyDescent="0.25"/>
  <cols>
    <col min="1" max="1" width="34.42578125" bestFit="1" customWidth="1"/>
    <col min="2" max="2" width="14" customWidth="1"/>
    <col min="3" max="3" width="12.7109375" bestFit="1" customWidth="1"/>
    <col min="4" max="4" width="9.85546875" bestFit="1" customWidth="1"/>
    <col min="5" max="5" width="19" bestFit="1" customWidth="1"/>
    <col min="6" max="6" width="18.5703125" bestFit="1" customWidth="1"/>
    <col min="7" max="7" width="8.7109375" bestFit="1" customWidth="1"/>
    <col min="11" max="11" width="39.85546875" bestFit="1" customWidth="1"/>
  </cols>
  <sheetData>
    <row r="1" spans="1:13" s="1" customFormat="1" x14ac:dyDescent="0.25">
      <c r="A1" s="1" t="s">
        <v>0</v>
      </c>
    </row>
    <row r="2" spans="1:13" s="1" customFormat="1" x14ac:dyDescent="0.25">
      <c r="A2" s="1" t="s">
        <v>46</v>
      </c>
    </row>
    <row r="3" spans="1:13" s="1" customFormat="1" x14ac:dyDescent="0.25"/>
    <row r="4" spans="1:13" s="1" customFormat="1" x14ac:dyDescent="0.25"/>
    <row r="5" spans="1:13" s="1" customFormat="1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1:13" x14ac:dyDescent="0.25">
      <c r="A6" t="s">
        <v>7</v>
      </c>
      <c r="B6" s="2">
        <v>468145</v>
      </c>
      <c r="C6" s="2">
        <v>531235</v>
      </c>
      <c r="D6" s="2">
        <f>B6-C6</f>
        <v>-63090</v>
      </c>
      <c r="E6" s="2"/>
      <c r="F6" s="2">
        <f>D6+E6</f>
        <v>-63090</v>
      </c>
      <c r="H6" s="2"/>
    </row>
    <row r="7" spans="1:13" ht="15.75" x14ac:dyDescent="0.25">
      <c r="A7" s="8" t="s">
        <v>45</v>
      </c>
      <c r="B7" s="2">
        <v>7333</v>
      </c>
      <c r="C7" s="2">
        <v>23989.35</v>
      </c>
      <c r="D7" s="2">
        <f>B7-C7</f>
        <v>-16656.349999999999</v>
      </c>
      <c r="E7" s="2"/>
      <c r="F7" s="2">
        <f>D7+E7</f>
        <v>-16656.349999999999</v>
      </c>
      <c r="H7" s="2"/>
      <c r="K7" s="7"/>
      <c r="L7" s="2"/>
      <c r="M7" s="2"/>
    </row>
    <row r="8" spans="1:13" ht="15.75" x14ac:dyDescent="0.25">
      <c r="A8" t="s">
        <v>8</v>
      </c>
      <c r="B8" s="2">
        <v>13215</v>
      </c>
      <c r="C8" s="2">
        <v>96561</v>
      </c>
      <c r="D8" s="2">
        <f t="shared" ref="D8:D45" si="0">B8-C8</f>
        <v>-83346</v>
      </c>
      <c r="E8" s="2">
        <v>83346</v>
      </c>
      <c r="F8" s="2">
        <f t="shared" ref="F8:F45" si="1">D8+E8</f>
        <v>0</v>
      </c>
      <c r="H8" s="2"/>
      <c r="K8" s="7"/>
      <c r="L8" s="2"/>
      <c r="M8" s="2"/>
    </row>
    <row r="9" spans="1:13" ht="15.75" x14ac:dyDescent="0.25">
      <c r="A9" t="s">
        <v>9</v>
      </c>
      <c r="B9" s="2">
        <v>58880</v>
      </c>
      <c r="C9" s="2">
        <v>240995</v>
      </c>
      <c r="D9" s="2">
        <f t="shared" si="0"/>
        <v>-182115</v>
      </c>
      <c r="E9" s="2">
        <v>100000</v>
      </c>
      <c r="F9" s="2">
        <f t="shared" si="1"/>
        <v>-82115</v>
      </c>
      <c r="H9" s="2"/>
      <c r="K9" s="7"/>
      <c r="L9" s="2"/>
      <c r="M9" s="2"/>
    </row>
    <row r="10" spans="1:13" ht="15.75" x14ac:dyDescent="0.25">
      <c r="A10" t="s">
        <v>38</v>
      </c>
      <c r="B10" s="2">
        <v>148852</v>
      </c>
      <c r="C10" s="2">
        <v>92124</v>
      </c>
      <c r="D10" s="2">
        <f t="shared" si="0"/>
        <v>56728</v>
      </c>
      <c r="E10" s="2"/>
      <c r="F10" s="2">
        <f t="shared" si="1"/>
        <v>56728</v>
      </c>
      <c r="H10" s="2"/>
      <c r="K10" s="7"/>
      <c r="L10" s="2"/>
      <c r="M10" s="2"/>
    </row>
    <row r="11" spans="1:13" ht="15.75" x14ac:dyDescent="0.25">
      <c r="A11" t="s">
        <v>10</v>
      </c>
      <c r="B11" s="2">
        <v>103578</v>
      </c>
      <c r="C11" s="2">
        <v>103578</v>
      </c>
      <c r="D11" s="2">
        <f t="shared" si="0"/>
        <v>0</v>
      </c>
      <c r="E11" s="2"/>
      <c r="F11" s="2">
        <f t="shared" si="1"/>
        <v>0</v>
      </c>
      <c r="H11" s="2"/>
      <c r="K11" s="7"/>
      <c r="L11" s="2"/>
      <c r="M11" s="2"/>
    </row>
    <row r="12" spans="1:13" ht="15.75" x14ac:dyDescent="0.25">
      <c r="A12" t="s">
        <v>11</v>
      </c>
      <c r="B12" s="2">
        <v>50146</v>
      </c>
      <c r="C12" s="2">
        <v>329858</v>
      </c>
      <c r="D12" s="2">
        <f t="shared" si="0"/>
        <v>-279712</v>
      </c>
      <c r="E12" s="2">
        <v>139856</v>
      </c>
      <c r="F12" s="2">
        <f t="shared" si="1"/>
        <v>-139856</v>
      </c>
      <c r="H12" s="2"/>
      <c r="K12" s="7"/>
      <c r="L12" s="2"/>
      <c r="M12" s="2"/>
    </row>
    <row r="13" spans="1:13" ht="15.75" x14ac:dyDescent="0.25">
      <c r="A13" t="s">
        <v>12</v>
      </c>
      <c r="B13" s="2">
        <v>9850</v>
      </c>
      <c r="C13" s="2">
        <v>9850</v>
      </c>
      <c r="D13" s="2">
        <f t="shared" si="0"/>
        <v>0</v>
      </c>
      <c r="E13" s="2"/>
      <c r="F13" s="2">
        <f t="shared" si="1"/>
        <v>0</v>
      </c>
      <c r="H13" s="2"/>
      <c r="K13" s="7"/>
      <c r="L13" s="2"/>
      <c r="M13" s="2"/>
    </row>
    <row r="14" spans="1:13" ht="15.75" x14ac:dyDescent="0.25">
      <c r="A14" t="s">
        <v>13</v>
      </c>
      <c r="B14" s="2">
        <v>5270</v>
      </c>
      <c r="C14" s="2">
        <v>5270</v>
      </c>
      <c r="D14" s="2">
        <f t="shared" si="0"/>
        <v>0</v>
      </c>
      <c r="E14" s="2"/>
      <c r="F14" s="2">
        <f t="shared" si="1"/>
        <v>0</v>
      </c>
      <c r="H14" s="2"/>
      <c r="K14" s="7"/>
      <c r="L14" s="2"/>
      <c r="M14" s="2"/>
    </row>
    <row r="15" spans="1:13" ht="15.75" x14ac:dyDescent="0.25">
      <c r="A15" t="s">
        <v>14</v>
      </c>
      <c r="B15" s="2">
        <v>237418</v>
      </c>
      <c r="C15" s="2">
        <v>499273</v>
      </c>
      <c r="D15" s="2">
        <f t="shared" si="0"/>
        <v>-261855</v>
      </c>
      <c r="E15" s="2">
        <v>261855</v>
      </c>
      <c r="F15" s="2">
        <f t="shared" si="1"/>
        <v>0</v>
      </c>
      <c r="H15" s="2"/>
      <c r="K15" s="7"/>
      <c r="L15" s="2"/>
      <c r="M15" s="2"/>
    </row>
    <row r="16" spans="1:13" ht="15.75" x14ac:dyDescent="0.25">
      <c r="A16" t="s">
        <v>15</v>
      </c>
      <c r="B16" s="2">
        <v>57644</v>
      </c>
      <c r="C16" s="2">
        <v>144070</v>
      </c>
      <c r="D16" s="2">
        <f t="shared" si="0"/>
        <v>-86426</v>
      </c>
      <c r="E16" s="2">
        <v>86426</v>
      </c>
      <c r="F16" s="2">
        <f t="shared" si="1"/>
        <v>0</v>
      </c>
      <c r="H16" s="2"/>
      <c r="K16" s="7"/>
      <c r="L16" s="2"/>
      <c r="M16" s="2"/>
    </row>
    <row r="17" spans="1:13" ht="15.75" x14ac:dyDescent="0.25">
      <c r="A17" t="s">
        <v>35</v>
      </c>
      <c r="B17" s="2">
        <v>80740</v>
      </c>
      <c r="C17" s="2">
        <v>111642</v>
      </c>
      <c r="D17" s="2">
        <f t="shared" si="0"/>
        <v>-30902</v>
      </c>
      <c r="E17" s="2"/>
      <c r="F17" s="2">
        <f t="shared" si="1"/>
        <v>-30902</v>
      </c>
      <c r="H17" s="2"/>
      <c r="K17" s="7"/>
      <c r="L17" s="2"/>
      <c r="M17" s="2"/>
    </row>
    <row r="18" spans="1:13" ht="15.75" x14ac:dyDescent="0.25">
      <c r="A18" t="s">
        <v>16</v>
      </c>
      <c r="B18" s="2">
        <v>6220</v>
      </c>
      <c r="C18" s="2">
        <v>6220</v>
      </c>
      <c r="D18" s="2">
        <f t="shared" si="0"/>
        <v>0</v>
      </c>
      <c r="E18" s="2"/>
      <c r="F18" s="2">
        <f t="shared" si="1"/>
        <v>0</v>
      </c>
      <c r="H18" s="2"/>
      <c r="K18" s="7"/>
      <c r="L18" s="2"/>
      <c r="M18" s="2"/>
    </row>
    <row r="19" spans="1:13" ht="15.75" x14ac:dyDescent="0.25">
      <c r="A19" t="s">
        <v>17</v>
      </c>
      <c r="B19" s="2">
        <v>189844</v>
      </c>
      <c r="C19" s="2">
        <v>240786</v>
      </c>
      <c r="D19" s="2">
        <f t="shared" si="0"/>
        <v>-50942</v>
      </c>
      <c r="E19" s="2">
        <v>50942</v>
      </c>
      <c r="F19" s="2">
        <f t="shared" si="1"/>
        <v>0</v>
      </c>
      <c r="H19" s="2"/>
      <c r="K19" s="7"/>
      <c r="L19" s="2"/>
      <c r="M19" s="2"/>
    </row>
    <row r="20" spans="1:13" ht="15.75" x14ac:dyDescent="0.25">
      <c r="A20" t="s">
        <v>18</v>
      </c>
      <c r="B20" s="2">
        <v>64422</v>
      </c>
      <c r="C20" s="2">
        <v>64422</v>
      </c>
      <c r="D20" s="2">
        <f t="shared" si="0"/>
        <v>0</v>
      </c>
      <c r="E20" s="2"/>
      <c r="F20" s="2">
        <f t="shared" si="1"/>
        <v>0</v>
      </c>
      <c r="H20" s="2"/>
      <c r="K20" s="7"/>
      <c r="L20" s="2"/>
      <c r="M20" s="2"/>
    </row>
    <row r="21" spans="1:13" x14ac:dyDescent="0.25">
      <c r="A21" t="s">
        <v>19</v>
      </c>
      <c r="B21" s="2">
        <v>12960</v>
      </c>
      <c r="C21" s="2">
        <v>12960</v>
      </c>
      <c r="D21" s="2">
        <f t="shared" si="0"/>
        <v>0</v>
      </c>
      <c r="E21" s="2"/>
      <c r="F21" s="2">
        <f t="shared" si="1"/>
        <v>0</v>
      </c>
      <c r="H21" s="2"/>
      <c r="L21" s="2"/>
      <c r="M21" s="2"/>
    </row>
    <row r="22" spans="1:13" x14ac:dyDescent="0.25">
      <c r="A22" t="s">
        <v>20</v>
      </c>
      <c r="B22" s="2">
        <v>433751</v>
      </c>
      <c r="C22" s="2">
        <v>533108</v>
      </c>
      <c r="D22" s="2">
        <f t="shared" si="0"/>
        <v>-99357</v>
      </c>
      <c r="E22" s="2"/>
      <c r="F22" s="2">
        <f t="shared" si="1"/>
        <v>-99357</v>
      </c>
      <c r="H22" s="2"/>
    </row>
    <row r="23" spans="1:13" x14ac:dyDescent="0.25">
      <c r="A23" t="s">
        <v>21</v>
      </c>
      <c r="B23" s="2">
        <v>91936</v>
      </c>
      <c r="C23" s="2">
        <v>270402</v>
      </c>
      <c r="D23" s="2">
        <f t="shared" si="0"/>
        <v>-178466</v>
      </c>
      <c r="E23" s="2">
        <v>81100</v>
      </c>
      <c r="F23" s="2">
        <f t="shared" si="1"/>
        <v>-97366</v>
      </c>
      <c r="H23" s="2"/>
    </row>
    <row r="24" spans="1:13" x14ac:dyDescent="0.25">
      <c r="A24" t="s">
        <v>40</v>
      </c>
      <c r="B24" s="2">
        <v>150485</v>
      </c>
      <c r="C24" s="2">
        <v>194396</v>
      </c>
      <c r="D24" s="2">
        <f t="shared" si="0"/>
        <v>-43911</v>
      </c>
      <c r="E24" s="2"/>
      <c r="F24" s="2">
        <f t="shared" si="1"/>
        <v>-43911</v>
      </c>
      <c r="H24" s="2"/>
    </row>
    <row r="25" spans="1:13" x14ac:dyDescent="0.25">
      <c r="A25" t="s">
        <v>22</v>
      </c>
      <c r="B25" s="2">
        <v>44848</v>
      </c>
      <c r="C25" s="2">
        <v>43531</v>
      </c>
      <c r="D25" s="2">
        <f t="shared" si="0"/>
        <v>1317</v>
      </c>
      <c r="E25" s="2"/>
      <c r="F25" s="2">
        <f t="shared" si="1"/>
        <v>1317</v>
      </c>
      <c r="H25" s="2"/>
    </row>
    <row r="26" spans="1:13" x14ac:dyDescent="0.25">
      <c r="A26" t="s">
        <v>23</v>
      </c>
      <c r="B26" s="2">
        <v>235209</v>
      </c>
      <c r="C26" s="2">
        <v>738646</v>
      </c>
      <c r="D26" s="2">
        <f t="shared" si="0"/>
        <v>-503437</v>
      </c>
      <c r="E26" s="2"/>
      <c r="F26" s="2">
        <f t="shared" si="1"/>
        <v>-503437</v>
      </c>
      <c r="H26" s="2"/>
    </row>
    <row r="27" spans="1:13" x14ac:dyDescent="0.25">
      <c r="A27" t="s">
        <v>24</v>
      </c>
      <c r="B27" s="2">
        <v>190149</v>
      </c>
      <c r="C27" s="2">
        <v>221613</v>
      </c>
      <c r="D27" s="2">
        <f t="shared" si="0"/>
        <v>-31464</v>
      </c>
      <c r="E27" s="2"/>
      <c r="F27" s="2">
        <f t="shared" si="1"/>
        <v>-31464</v>
      </c>
      <c r="H27" s="2"/>
    </row>
    <row r="28" spans="1:13" x14ac:dyDescent="0.25">
      <c r="A28" t="s">
        <v>25</v>
      </c>
      <c r="B28" s="2">
        <v>93485</v>
      </c>
      <c r="C28" s="2">
        <v>93485</v>
      </c>
      <c r="D28" s="2">
        <f t="shared" si="0"/>
        <v>0</v>
      </c>
      <c r="E28" s="2"/>
      <c r="F28" s="2">
        <f t="shared" si="1"/>
        <v>0</v>
      </c>
      <c r="H28" s="2"/>
    </row>
    <row r="29" spans="1:13" x14ac:dyDescent="0.25">
      <c r="A29" t="s">
        <v>26</v>
      </c>
      <c r="B29" s="2">
        <v>200000</v>
      </c>
      <c r="C29" s="2">
        <v>202196</v>
      </c>
      <c r="D29" s="2">
        <f>B29-C29</f>
        <v>-2196</v>
      </c>
      <c r="E29" s="2"/>
      <c r="F29" s="2">
        <f>D29+E29</f>
        <v>-2196</v>
      </c>
      <c r="H29" s="2"/>
    </row>
    <row r="30" spans="1:13" x14ac:dyDescent="0.25">
      <c r="A30" t="s">
        <v>41</v>
      </c>
      <c r="B30" s="2">
        <v>90000</v>
      </c>
      <c r="C30" s="2">
        <v>90000</v>
      </c>
      <c r="D30" s="2">
        <f>B30-C30</f>
        <v>0</v>
      </c>
      <c r="E30" s="2"/>
      <c r="F30" s="2">
        <f>D30+E30</f>
        <v>0</v>
      </c>
      <c r="H30" s="2"/>
    </row>
    <row r="31" spans="1:13" x14ac:dyDescent="0.25">
      <c r="A31" t="s">
        <v>39</v>
      </c>
      <c r="B31" s="2">
        <v>152307</v>
      </c>
      <c r="C31" s="2">
        <v>152307</v>
      </c>
      <c r="D31" s="2">
        <f>B31-C31</f>
        <v>0</v>
      </c>
      <c r="E31" s="2"/>
      <c r="F31" s="2">
        <f>D31+E31</f>
        <v>0</v>
      </c>
      <c r="H31" s="2"/>
    </row>
    <row r="32" spans="1:13" x14ac:dyDescent="0.25">
      <c r="A32" t="s">
        <v>27</v>
      </c>
      <c r="B32" s="2">
        <v>314321</v>
      </c>
      <c r="C32" s="2">
        <v>314321</v>
      </c>
      <c r="D32" s="2">
        <f t="shared" si="0"/>
        <v>0</v>
      </c>
      <c r="E32" s="2"/>
      <c r="F32" s="2">
        <f t="shared" si="1"/>
        <v>0</v>
      </c>
      <c r="H32" s="2"/>
    </row>
    <row r="33" spans="1:8" x14ac:dyDescent="0.25">
      <c r="A33" t="s">
        <v>28</v>
      </c>
      <c r="B33" s="2">
        <v>45280</v>
      </c>
      <c r="C33" s="2">
        <v>45280</v>
      </c>
      <c r="D33" s="2">
        <f t="shared" si="0"/>
        <v>0</v>
      </c>
      <c r="E33" s="2"/>
      <c r="F33" s="2">
        <f t="shared" si="1"/>
        <v>0</v>
      </c>
      <c r="H33" s="2"/>
    </row>
    <row r="34" spans="1:8" x14ac:dyDescent="0.25">
      <c r="A34" t="s">
        <v>29</v>
      </c>
      <c r="B34" s="2">
        <v>75200</v>
      </c>
      <c r="C34" s="2">
        <v>111577</v>
      </c>
      <c r="D34" s="2">
        <f t="shared" si="0"/>
        <v>-36377</v>
      </c>
      <c r="E34" s="2"/>
      <c r="F34" s="2">
        <f t="shared" si="1"/>
        <v>-36377</v>
      </c>
      <c r="H34" s="2"/>
    </row>
    <row r="35" spans="1:8" x14ac:dyDescent="0.25">
      <c r="A35" t="s">
        <v>30</v>
      </c>
      <c r="B35" s="2">
        <v>886085</v>
      </c>
      <c r="C35" s="2">
        <v>505724</v>
      </c>
      <c r="D35" s="2">
        <f t="shared" si="0"/>
        <v>380361</v>
      </c>
      <c r="E35" s="2"/>
      <c r="F35" s="2">
        <f t="shared" si="1"/>
        <v>380361</v>
      </c>
      <c r="H35" s="2"/>
    </row>
    <row r="36" spans="1:8" x14ac:dyDescent="0.25">
      <c r="A36" t="s">
        <v>31</v>
      </c>
      <c r="B36" s="2">
        <v>29315</v>
      </c>
      <c r="C36" s="2">
        <v>58398</v>
      </c>
      <c r="D36" s="2">
        <f t="shared" si="0"/>
        <v>-29083</v>
      </c>
      <c r="E36" s="2"/>
      <c r="F36" s="2">
        <f t="shared" si="1"/>
        <v>-29083</v>
      </c>
      <c r="H36" s="2"/>
    </row>
    <row r="37" spans="1:8" x14ac:dyDescent="0.25">
      <c r="A37" t="s">
        <v>32</v>
      </c>
      <c r="B37" s="2">
        <v>477539</v>
      </c>
      <c r="C37" s="2">
        <v>343642</v>
      </c>
      <c r="D37" s="2">
        <f t="shared" si="0"/>
        <v>133897</v>
      </c>
      <c r="E37" s="2"/>
      <c r="F37" s="2">
        <f t="shared" si="1"/>
        <v>133897</v>
      </c>
      <c r="H37" s="2"/>
    </row>
    <row r="38" spans="1:8" x14ac:dyDescent="0.25">
      <c r="A38" t="s">
        <v>36</v>
      </c>
      <c r="B38" s="2">
        <v>221969</v>
      </c>
      <c r="C38" s="2">
        <v>221969</v>
      </c>
      <c r="D38" s="2">
        <f>B38-C38</f>
        <v>0</v>
      </c>
      <c r="E38" s="2"/>
      <c r="F38" s="2">
        <f>D38+E38</f>
        <v>0</v>
      </c>
      <c r="H38" s="2"/>
    </row>
    <row r="39" spans="1:8" x14ac:dyDescent="0.25">
      <c r="A39" t="s">
        <v>42</v>
      </c>
      <c r="B39" s="2">
        <v>125000</v>
      </c>
      <c r="C39" s="2">
        <v>125000</v>
      </c>
      <c r="D39" s="2">
        <f t="shared" si="0"/>
        <v>0</v>
      </c>
      <c r="E39" s="2"/>
      <c r="F39" s="2">
        <f t="shared" si="1"/>
        <v>0</v>
      </c>
      <c r="H39" s="2"/>
    </row>
    <row r="40" spans="1:8" x14ac:dyDescent="0.25">
      <c r="A40" t="s">
        <v>43</v>
      </c>
      <c r="B40" s="2">
        <v>125000</v>
      </c>
      <c r="C40" s="2">
        <v>125000</v>
      </c>
      <c r="D40" s="2">
        <f t="shared" si="0"/>
        <v>0</v>
      </c>
      <c r="E40" s="2"/>
      <c r="F40" s="2">
        <f t="shared" si="1"/>
        <v>0</v>
      </c>
      <c r="H40" s="2"/>
    </row>
    <row r="41" spans="1:8" x14ac:dyDescent="0.25">
      <c r="A41" t="s">
        <v>37</v>
      </c>
      <c r="B41" s="2">
        <v>124949</v>
      </c>
      <c r="C41" s="2">
        <v>124949</v>
      </c>
      <c r="D41" s="2">
        <f t="shared" si="0"/>
        <v>0</v>
      </c>
      <c r="E41" s="2"/>
      <c r="F41" s="2">
        <f t="shared" si="1"/>
        <v>0</v>
      </c>
      <c r="H41" s="2"/>
    </row>
    <row r="42" spans="1:8" x14ac:dyDescent="0.25">
      <c r="A42" t="s">
        <v>33</v>
      </c>
      <c r="B42" s="2">
        <v>200000</v>
      </c>
      <c r="C42" s="2">
        <v>200000</v>
      </c>
      <c r="D42" s="2">
        <f t="shared" si="0"/>
        <v>0</v>
      </c>
      <c r="E42" s="2"/>
      <c r="F42" s="2">
        <f t="shared" si="1"/>
        <v>0</v>
      </c>
      <c r="H42" s="2"/>
    </row>
    <row r="43" spans="1:8" x14ac:dyDescent="0.25">
      <c r="A43" t="s">
        <v>44</v>
      </c>
      <c r="B43" s="2">
        <v>125000</v>
      </c>
      <c r="C43" s="2">
        <v>125000</v>
      </c>
      <c r="D43" s="2">
        <f t="shared" si="0"/>
        <v>0</v>
      </c>
      <c r="E43" s="2"/>
      <c r="F43" s="2">
        <f t="shared" si="1"/>
        <v>0</v>
      </c>
      <c r="H43" s="2"/>
    </row>
    <row r="44" spans="1:8" x14ac:dyDescent="0.25">
      <c r="A44" t="s">
        <v>34</v>
      </c>
      <c r="B44" s="2">
        <v>53451</v>
      </c>
      <c r="C44" s="2">
        <v>53451</v>
      </c>
      <c r="D44" s="2">
        <f t="shared" si="0"/>
        <v>0</v>
      </c>
      <c r="E44" s="2"/>
      <c r="F44" s="2">
        <f t="shared" si="1"/>
        <v>0</v>
      </c>
      <c r="H44" s="2"/>
    </row>
    <row r="45" spans="1:8" x14ac:dyDescent="0.25">
      <c r="A45" t="s">
        <v>47</v>
      </c>
      <c r="B45" s="2">
        <v>107452</v>
      </c>
      <c r="C45" s="2">
        <v>122379</v>
      </c>
      <c r="D45" s="2">
        <f t="shared" si="0"/>
        <v>-14927</v>
      </c>
      <c r="E45" s="2"/>
      <c r="F45" s="2">
        <f t="shared" si="1"/>
        <v>-14927</v>
      </c>
      <c r="H45" s="2"/>
    </row>
    <row r="46" spans="1:8" x14ac:dyDescent="0.25">
      <c r="B46" s="2"/>
      <c r="C46" s="2"/>
      <c r="D46" s="2"/>
      <c r="E46" s="2"/>
      <c r="F46" s="2"/>
    </row>
    <row r="47" spans="1:8" x14ac:dyDescent="0.25">
      <c r="B47" s="2">
        <f>SUM(B6:B46)</f>
        <v>6107248</v>
      </c>
      <c r="C47" s="2">
        <f>SUM(C6:C46)</f>
        <v>7529207.3499999996</v>
      </c>
      <c r="D47" s="2">
        <f>SUM(D6:D46)</f>
        <v>-1421959.35</v>
      </c>
      <c r="E47" s="2">
        <f>SUM(E6:E46)</f>
        <v>803525</v>
      </c>
      <c r="F47" s="2">
        <f>SUM(F6:F46)</f>
        <v>-618434.35000000009</v>
      </c>
      <c r="H47" s="2"/>
    </row>
    <row r="50" spans="1:8" x14ac:dyDescent="0.25">
      <c r="A50" s="4"/>
      <c r="B50" s="4"/>
      <c r="C50" s="4"/>
      <c r="D50" s="4"/>
      <c r="E50" s="4"/>
      <c r="F50" s="3"/>
      <c r="G50" s="3"/>
    </row>
    <row r="51" spans="1:8" x14ac:dyDescent="0.25">
      <c r="A51" s="5"/>
      <c r="B51" s="5"/>
      <c r="C51" s="5"/>
      <c r="D51" s="5"/>
      <c r="E51" s="5"/>
      <c r="F51" s="5"/>
      <c r="G51" s="6"/>
      <c r="H51" s="2"/>
    </row>
    <row r="52" spans="1:8" x14ac:dyDescent="0.25">
      <c r="A52" s="5"/>
      <c r="B52" s="5"/>
      <c r="C52" s="5"/>
      <c r="D52" s="5"/>
      <c r="E52" s="5"/>
      <c r="F52" s="5"/>
      <c r="G52" s="6"/>
      <c r="H52" s="2"/>
    </row>
    <row r="53" spans="1:8" x14ac:dyDescent="0.25">
      <c r="A53" s="5"/>
      <c r="B53" s="3"/>
      <c r="C53" s="3"/>
      <c r="D53" s="3"/>
      <c r="E53" s="3"/>
      <c r="F53" s="3"/>
      <c r="G53" s="3"/>
    </row>
  </sheetData>
  <printOptions gridLines="1"/>
  <pageMargins left="0.7" right="0.7" top="0.75" bottom="0.75" header="0.3" footer="0.3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Freeman</dc:creator>
  <cp:lastModifiedBy>Andrea Freeman</cp:lastModifiedBy>
  <cp:lastPrinted>2025-05-27T20:26:18Z</cp:lastPrinted>
  <dcterms:created xsi:type="dcterms:W3CDTF">2019-02-27T22:13:18Z</dcterms:created>
  <dcterms:modified xsi:type="dcterms:W3CDTF">2025-06-12T20:43:08Z</dcterms:modified>
</cp:coreProperties>
</file>